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9300" windowHeight="4755" tabRatio="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<sst xmlns="http://schemas.openxmlformats.org/spreadsheetml/2006/main" count="71" uniqueCount="65">
  <si>
    <t>СОГЛАСОВАНО:</t>
  </si>
  <si>
    <t>Глава администрации Центрального района</t>
  </si>
  <si>
    <t>Код</t>
  </si>
  <si>
    <t>Форма по ОКУД</t>
  </si>
  <si>
    <t>0301017</t>
  </si>
  <si>
    <t>по ОКПО</t>
  </si>
  <si>
    <t xml:space="preserve">                             (наименование организации) </t>
  </si>
  <si>
    <t xml:space="preserve">         ШТАТНОЕ РАСПИСАНИЕ</t>
  </si>
  <si>
    <t xml:space="preserve">           Утверждаю:
           Руководитель</t>
  </si>
  <si>
    <t xml:space="preserve">                 на период с 01.01.2012 по 31.08.2012</t>
  </si>
  <si>
    <t xml:space="preserve">        Приказом организации</t>
  </si>
  <si>
    <t xml:space="preserve">        Штат в количестве  </t>
  </si>
  <si>
    <t>Вид тарификации: Основная</t>
  </si>
  <si>
    <t>Структурное
подразделение</t>
  </si>
  <si>
    <t>Количество
штатных
единиц</t>
  </si>
  <si>
    <t>Примечание</t>
  </si>
  <si>
    <t>наименование</t>
  </si>
  <si>
    <t>Руководители</t>
  </si>
  <si>
    <t>Заведующая</t>
  </si>
  <si>
    <t>Старший воспитатель</t>
  </si>
  <si>
    <t>Итого</t>
  </si>
  <si>
    <t>Учитель - логопед</t>
  </si>
  <si>
    <t>Специалисты</t>
  </si>
  <si>
    <t>Воспитатель</t>
  </si>
  <si>
    <t>Музыкальный руководитель</t>
  </si>
  <si>
    <t>Помощник воспитателя</t>
  </si>
  <si>
    <t>Рабочие</t>
  </si>
  <si>
    <t>Кладовщик</t>
  </si>
  <si>
    <t>Мойщик посуды</t>
  </si>
  <si>
    <t>Повар</t>
  </si>
  <si>
    <t>Рабочий по комп.обслуживанию и ремонту зданий</t>
  </si>
  <si>
    <t>Уборщик производственных и служебных помещений</t>
  </si>
  <si>
    <t xml:space="preserve">                                   Итого</t>
  </si>
  <si>
    <t xml:space="preserve"> М.Д.Щербакова</t>
  </si>
  <si>
    <t>И.о.Директора ГКУ "Централизованная бухгалтерия администрации Центрального района":</t>
  </si>
  <si>
    <t>Начальник планово-экономического отдела:</t>
  </si>
  <si>
    <t>Ведущий экономист:</t>
  </si>
  <si>
    <t>Е.В.Низяева</t>
  </si>
  <si>
    <t>Ю.В.Лоева</t>
  </si>
  <si>
    <t>И.о.Начальника отдела образования:</t>
  </si>
  <si>
    <t>Н.Г.Симакова</t>
  </si>
  <si>
    <t>Тарифная ставка (оклад) и пр., руб. (месячный ФДО)</t>
  </si>
  <si>
    <t xml:space="preserve">                                                        </t>
  </si>
  <si>
    <t xml:space="preserve">                Унифицированная форма № Т-3                                                                                                                                                                                   
 Утверждена постановлением   Госкомстата РФ
                       </t>
  </si>
  <si>
    <t>Средняя ставка, руб.</t>
  </si>
  <si>
    <t>Педагогические работники</t>
  </si>
  <si>
    <t>Н.Д.Брук</t>
  </si>
  <si>
    <t>Должность (специальность, профессия), разряд, класс (категория), квалификация</t>
  </si>
  <si>
    <t>Зам.Главы администрации Центрального района:</t>
  </si>
  <si>
    <t>Служащие</t>
  </si>
  <si>
    <t xml:space="preserve"> 53,25       единиц</t>
  </si>
  <si>
    <t xml:space="preserve">        от "_10_" __ января__ 2012 г.   №  11</t>
  </si>
  <si>
    <t>ГБДОУ № 17 комбинированного вида   Центрального района Санкт-Петербурга</t>
  </si>
  <si>
    <t>Главный бухгалтер</t>
  </si>
  <si>
    <t>Зам.заведующей по АХР</t>
  </si>
  <si>
    <t>Бухгалтер</t>
  </si>
  <si>
    <t>Экономист</t>
  </si>
  <si>
    <t xml:space="preserve">Медсестра </t>
  </si>
  <si>
    <t>Педагог-психолог</t>
  </si>
  <si>
    <t>Инструктор по физической культуре</t>
  </si>
  <si>
    <t>Рабочий по стирке и ремонту спецодежды</t>
  </si>
  <si>
    <t xml:space="preserve">          Н.В.Еурова</t>
  </si>
  <si>
    <t>О.Г.Дудукчян</t>
  </si>
  <si>
    <t xml:space="preserve">Главный бухгалтер </t>
  </si>
  <si>
    <t>Е.М.Липилина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</si>
</sst>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7"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4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56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 vertical="top"/>
    </xf>
    <xf numFmtId="0" fontId="4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/>
    </xf>
    <xf numFmtId="0" fontId="0" fillId="0" borderId="11" xfId="0" applyBorder="1" applyAlignment="1">
      <alignment/>
    </xf>
    <xf numFmtId="4" fontId="0" fillId="0" borderId="11" xfId="0" applyNumberFormat="1" applyBorder="1" applyAlignment="1">
      <alignment horizontal="right"/>
    </xf>
    <xf numFmtId="0" fontId="4" fillId="0" borderId="11" xfId="0" applyFont="1" applyBorder="1" applyAlignment="1">
      <alignment/>
    </xf>
    <xf numFmtId="4" fontId="4" fillId="0" borderId="11" xfId="0" applyNumberFormat="1" applyFont="1" applyBorder="1" applyAlignment="1">
      <alignment horizontal="right"/>
    </xf>
    <xf numFmtId="0" fontId="4" fillId="0" borderId="11" xfId="0" applyFont="1" applyBorder="1" applyAlignment="1">
      <alignment horizontal="center"/>
    </xf>
    <xf numFmtId="0" fontId="0" fillId="0" borderId="0" xfId="0" applyBorder="1" applyAlignment="1">
      <alignment/>
    </xf>
    <xf numFmtId="4" fontId="0" fillId="0" borderId="11" xfId="0" applyNumberFormat="1" applyBorder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1" xfId="0" applyFill="1" applyBorder="1" applyAlignment="1">
      <alignment/>
    </xf>
    <xf numFmtId="0" fontId="0" fillId="0" borderId="10" xfId="0" applyBorder="1" applyAlignment="1">
      <alignment horizontal="right"/>
    </xf>
    <xf numFmtId="4" fontId="4" fillId="0" borderId="0" xfId="0" applyNumberFormat="1" applyFont="1" applyBorder="1" applyAlignment="1">
      <alignment horizontal="right"/>
    </xf>
    <xf numFmtId="4" fontId="0" fillId="0" borderId="0" xfId="0" applyNumberFormat="1" applyBorder="1" applyAlignment="1">
      <alignment horizontal="right"/>
    </xf>
    <xf numFmtId="0" fontId="0" fillId="0" borderId="0" xfId="0" applyFont="1" applyBorder="1" applyAlignment="1">
      <alignment horizontal="center"/>
    </xf>
    <xf numFmtId="0" fontId="0" fillId="0" borderId="11" xfId="0" applyBorder="1" applyAlignment="1">
      <alignment/>
    </xf>
    <xf numFmtId="0" fontId="2" fillId="0" borderId="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2"/>
  <sheetViews>
    <sheetView tabSelected="1" zoomScalePageLayoutView="0" workbookViewId="0" topLeftCell="B1">
      <selection activeCell="G59" sqref="G59"/>
    </sheetView>
  </sheetViews>
  <sheetFormatPr defaultColWidth="10.33203125" defaultRowHeight="11.25"/>
  <cols>
    <col min="1" max="1" width="42" style="0" customWidth="1"/>
    <col min="2" max="2" width="8" style="0" customWidth="1"/>
    <col min="3" max="3" width="48" style="0" customWidth="1"/>
    <col min="4" max="4" width="14" style="0" customWidth="1"/>
    <col min="5" max="5" width="17.66015625" style="0" customWidth="1"/>
    <col min="6" max="6" width="22.66015625" style="0" customWidth="1"/>
    <col min="7" max="7" width="15.66015625" style="0" customWidth="1"/>
  </cols>
  <sheetData>
    <row r="1" spans="1:7" ht="26.25" customHeight="1">
      <c r="A1" t="s">
        <v>0</v>
      </c>
      <c r="E1" s="33" t="s">
        <v>43</v>
      </c>
      <c r="F1" s="32"/>
      <c r="G1" s="32"/>
    </row>
    <row r="2" spans="1:7" ht="11.25">
      <c r="A2" t="s">
        <v>1</v>
      </c>
      <c r="E2" t="s">
        <v>42</v>
      </c>
      <c r="F2" s="17"/>
      <c r="G2" s="17"/>
    </row>
    <row r="3" spans="1:7" ht="11.25">
      <c r="A3" s="1"/>
      <c r="B3" s="1"/>
      <c r="C3" t="s">
        <v>33</v>
      </c>
      <c r="F3" s="17"/>
      <c r="G3" s="17"/>
    </row>
    <row r="4" spans="6:7" ht="11.25">
      <c r="F4" s="17"/>
      <c r="G4" s="17"/>
    </row>
    <row r="5" ht="11.25">
      <c r="G5" s="2" t="s">
        <v>2</v>
      </c>
    </row>
    <row r="6" spans="6:7" ht="11.25">
      <c r="F6" s="35" t="s">
        <v>3</v>
      </c>
      <c r="G6" s="2"/>
    </row>
    <row r="7" spans="6:7" ht="11.25">
      <c r="F7" s="36"/>
      <c r="G7" s="2" t="s">
        <v>4</v>
      </c>
    </row>
    <row r="8" spans="6:7" ht="15.75" customHeight="1">
      <c r="F8" s="35" t="s">
        <v>5</v>
      </c>
      <c r="G8" s="2"/>
    </row>
    <row r="9" spans="2:7" ht="16.5" customHeight="1">
      <c r="B9" s="31" t="s">
        <v>52</v>
      </c>
      <c r="C9" s="31"/>
      <c r="D9" s="31"/>
      <c r="E9" s="31"/>
      <c r="F9" s="36"/>
      <c r="G9" s="2"/>
    </row>
    <row r="10" spans="1:7" ht="11.25" customHeight="1">
      <c r="A10" s="32" t="s">
        <v>6</v>
      </c>
      <c r="B10" s="32"/>
      <c r="C10" s="32"/>
      <c r="D10" s="32"/>
      <c r="E10" s="32"/>
      <c r="F10" s="32"/>
      <c r="G10" s="2"/>
    </row>
    <row r="11" ht="18" customHeight="1"/>
    <row r="12" spans="2:8" ht="30.75" customHeight="1">
      <c r="B12" s="34" t="s">
        <v>7</v>
      </c>
      <c r="C12" s="34"/>
      <c r="D12" s="18"/>
      <c r="E12" s="18"/>
      <c r="F12" s="19" t="s">
        <v>8</v>
      </c>
      <c r="G12" s="24" t="s">
        <v>61</v>
      </c>
      <c r="H12" s="19"/>
    </row>
    <row r="13" spans="1:8" ht="12.75">
      <c r="A13" s="29" t="s">
        <v>9</v>
      </c>
      <c r="B13" s="29"/>
      <c r="C13" s="29"/>
      <c r="D13" s="29"/>
      <c r="E13" s="15"/>
      <c r="F13" s="3" t="s">
        <v>10</v>
      </c>
      <c r="G13" s="3"/>
      <c r="H13" s="3"/>
    </row>
    <row r="14" spans="3:8" ht="11.25">
      <c r="C14" s="4"/>
      <c r="F14" s="16" t="s">
        <v>51</v>
      </c>
      <c r="G14" s="16"/>
      <c r="H14" s="16"/>
    </row>
    <row r="15" spans="6:7" ht="11.25">
      <c r="F15" t="s">
        <v>11</v>
      </c>
      <c r="G15" t="s">
        <v>50</v>
      </c>
    </row>
    <row r="17" ht="11.25">
      <c r="F17" t="s">
        <v>12</v>
      </c>
    </row>
    <row r="18" spans="1:7" s="16" customFormat="1" ht="42" customHeight="1">
      <c r="A18" s="30" t="s">
        <v>13</v>
      </c>
      <c r="B18" s="30"/>
      <c r="C18" s="20" t="s">
        <v>47</v>
      </c>
      <c r="D18" s="20" t="s">
        <v>14</v>
      </c>
      <c r="E18" s="20" t="s">
        <v>44</v>
      </c>
      <c r="F18" s="20" t="s">
        <v>41</v>
      </c>
      <c r="G18" s="21" t="s">
        <v>15</v>
      </c>
    </row>
    <row r="19" spans="1:7" ht="17.25" customHeight="1">
      <c r="A19" s="5" t="s">
        <v>16</v>
      </c>
      <c r="B19" s="6" t="s">
        <v>2</v>
      </c>
      <c r="C19" s="5"/>
      <c r="D19" s="5"/>
      <c r="E19" s="5"/>
      <c r="F19" s="5"/>
      <c r="G19" s="6"/>
    </row>
    <row r="20" spans="1:7" ht="10.5" customHeight="1">
      <c r="A20" s="2">
        <v>1</v>
      </c>
      <c r="B20" s="2">
        <v>2</v>
      </c>
      <c r="C20" s="2">
        <v>3</v>
      </c>
      <c r="D20" s="2">
        <v>4</v>
      </c>
      <c r="E20" s="2">
        <v>5</v>
      </c>
      <c r="F20" s="2">
        <v>6</v>
      </c>
      <c r="G20" s="2">
        <v>7</v>
      </c>
    </row>
    <row r="21" spans="1:7" ht="11.25">
      <c r="A21" s="28" t="s">
        <v>17</v>
      </c>
      <c r="B21" s="28"/>
      <c r="C21" s="7"/>
      <c r="D21" s="13"/>
      <c r="E21" s="13"/>
      <c r="F21" s="13"/>
      <c r="G21" s="7"/>
    </row>
    <row r="22" spans="1:7" ht="13.5" customHeight="1">
      <c r="A22" s="7"/>
      <c r="B22" s="7"/>
      <c r="C22" s="7" t="s">
        <v>18</v>
      </c>
      <c r="D22" s="8">
        <v>1</v>
      </c>
      <c r="E22" s="8">
        <f>F22/D22</f>
        <v>27618.3</v>
      </c>
      <c r="F22" s="8">
        <v>27618.3</v>
      </c>
      <c r="G22" s="7"/>
    </row>
    <row r="23" spans="1:7" ht="13.5" customHeight="1">
      <c r="A23" s="7"/>
      <c r="B23" s="7"/>
      <c r="C23" s="7" t="s">
        <v>53</v>
      </c>
      <c r="D23" s="8">
        <v>1</v>
      </c>
      <c r="E23" s="8">
        <f aca="true" t="shared" si="0" ref="E23:E54">F23/D23</f>
        <v>22407.3</v>
      </c>
      <c r="F23" s="8">
        <v>22407.3</v>
      </c>
      <c r="G23" s="7"/>
    </row>
    <row r="24" spans="1:7" ht="13.5" customHeight="1">
      <c r="A24" s="7"/>
      <c r="B24" s="7"/>
      <c r="C24" s="7" t="s">
        <v>54</v>
      </c>
      <c r="D24" s="8">
        <v>1</v>
      </c>
      <c r="E24" s="8">
        <f t="shared" si="0"/>
        <v>19280.7</v>
      </c>
      <c r="F24" s="8">
        <v>19280.7</v>
      </c>
      <c r="G24" s="7"/>
    </row>
    <row r="25" spans="1:7" ht="13.5" customHeight="1">
      <c r="A25" s="7"/>
      <c r="B25" s="7"/>
      <c r="C25" s="7" t="s">
        <v>19</v>
      </c>
      <c r="D25" s="8">
        <v>1.25</v>
      </c>
      <c r="E25" s="8">
        <f t="shared" si="0"/>
        <v>17717.4</v>
      </c>
      <c r="F25" s="8">
        <v>22146.75</v>
      </c>
      <c r="G25" s="7"/>
    </row>
    <row r="26" spans="1:7" ht="13.5" customHeight="1">
      <c r="A26" s="7"/>
      <c r="B26" s="7"/>
      <c r="C26" s="9" t="s">
        <v>20</v>
      </c>
      <c r="D26" s="10">
        <f>SUM(D22:D25)</f>
        <v>4.25</v>
      </c>
      <c r="E26" s="8">
        <f t="shared" si="0"/>
        <v>21518.364705882355</v>
      </c>
      <c r="F26" s="10">
        <f>SUM(F22:F25)</f>
        <v>91453.05</v>
      </c>
      <c r="G26" s="7"/>
    </row>
    <row r="27" spans="1:7" ht="11.25">
      <c r="A27" s="28" t="s">
        <v>45</v>
      </c>
      <c r="B27" s="28"/>
      <c r="C27" s="7"/>
      <c r="D27" s="13"/>
      <c r="E27" s="8"/>
      <c r="F27" s="13"/>
      <c r="G27" s="7"/>
    </row>
    <row r="28" spans="1:7" ht="11.25">
      <c r="A28" s="7"/>
      <c r="B28" s="7"/>
      <c r="C28" s="7" t="s">
        <v>23</v>
      </c>
      <c r="D28" s="13">
        <v>17.75</v>
      </c>
      <c r="E28" s="8">
        <f t="shared" si="0"/>
        <v>18222.64676056338</v>
      </c>
      <c r="F28" s="13">
        <v>323451.98</v>
      </c>
      <c r="G28" s="7"/>
    </row>
    <row r="29" spans="1:7" ht="13.5" customHeight="1">
      <c r="A29" s="7"/>
      <c r="B29" s="7"/>
      <c r="C29" s="7" t="s">
        <v>21</v>
      </c>
      <c r="D29" s="8">
        <v>4</v>
      </c>
      <c r="E29" s="8">
        <f t="shared" si="0"/>
        <v>21625.65</v>
      </c>
      <c r="F29" s="8">
        <f>21365.1+21365.1+20844+22928.4</f>
        <v>86502.6</v>
      </c>
      <c r="G29" s="7"/>
    </row>
    <row r="30" spans="1:7" ht="13.5" customHeight="1">
      <c r="A30" s="7"/>
      <c r="B30" s="7"/>
      <c r="C30" s="7" t="s">
        <v>58</v>
      </c>
      <c r="D30" s="8">
        <v>0.5</v>
      </c>
      <c r="E30" s="8">
        <f t="shared" si="0"/>
        <v>20844</v>
      </c>
      <c r="F30" s="8">
        <v>10422</v>
      </c>
      <c r="G30" s="7"/>
    </row>
    <row r="31" spans="1:7" ht="13.5" customHeight="1">
      <c r="A31" s="7"/>
      <c r="B31" s="7"/>
      <c r="C31" s="7" t="s">
        <v>24</v>
      </c>
      <c r="D31" s="8">
        <v>2</v>
      </c>
      <c r="E31" s="8">
        <f t="shared" si="0"/>
        <v>16701.254999999997</v>
      </c>
      <c r="F31" s="8">
        <f>9640.35+9171.36+14590.8</f>
        <v>33402.509999999995</v>
      </c>
      <c r="G31" s="7"/>
    </row>
    <row r="32" spans="1:7" ht="13.5" customHeight="1">
      <c r="A32" s="7"/>
      <c r="B32" s="7"/>
      <c r="C32" s="7" t="s">
        <v>59</v>
      </c>
      <c r="D32" s="8">
        <v>1</v>
      </c>
      <c r="E32" s="8">
        <f t="shared" si="0"/>
        <v>17196.3</v>
      </c>
      <c r="F32" s="8">
        <v>17196.3</v>
      </c>
      <c r="G32" s="7"/>
    </row>
    <row r="33" spans="1:7" ht="13.5" customHeight="1">
      <c r="A33" s="7"/>
      <c r="B33" s="7"/>
      <c r="C33" s="9" t="s">
        <v>20</v>
      </c>
      <c r="D33" s="10">
        <f>SUM(D28:D32)</f>
        <v>25.25</v>
      </c>
      <c r="E33" s="8">
        <f t="shared" si="0"/>
        <v>18652.490693069307</v>
      </c>
      <c r="F33" s="10">
        <f>SUM(F28:F32)</f>
        <v>470975.38999999996</v>
      </c>
      <c r="G33" s="7"/>
    </row>
    <row r="34" spans="1:7" ht="11.25">
      <c r="A34" s="28" t="s">
        <v>22</v>
      </c>
      <c r="B34" s="28"/>
      <c r="C34" s="7"/>
      <c r="D34" s="13"/>
      <c r="E34" s="8"/>
      <c r="F34" s="13"/>
      <c r="G34" s="7"/>
    </row>
    <row r="35" spans="1:7" ht="13.5" customHeight="1">
      <c r="A35" s="7"/>
      <c r="B35" s="7"/>
      <c r="C35" s="23" t="s">
        <v>55</v>
      </c>
      <c r="D35" s="8">
        <v>1</v>
      </c>
      <c r="E35" s="8">
        <f t="shared" si="0"/>
        <v>15893.55</v>
      </c>
      <c r="F35" s="8">
        <v>15893.55</v>
      </c>
      <c r="G35" s="7"/>
    </row>
    <row r="36" spans="1:7" ht="13.5" customHeight="1">
      <c r="A36" s="7"/>
      <c r="B36" s="7"/>
      <c r="C36" s="7" t="s">
        <v>56</v>
      </c>
      <c r="D36" s="8">
        <v>1</v>
      </c>
      <c r="E36" s="8">
        <f t="shared" si="0"/>
        <v>15111.9</v>
      </c>
      <c r="F36" s="8">
        <v>15111.9</v>
      </c>
      <c r="G36" s="7"/>
    </row>
    <row r="37" spans="1:7" ht="13.5" customHeight="1">
      <c r="A37" s="7"/>
      <c r="B37" s="7"/>
      <c r="C37" s="7" t="s">
        <v>57</v>
      </c>
      <c r="D37" s="8">
        <v>1.5</v>
      </c>
      <c r="E37" s="8">
        <f t="shared" si="0"/>
        <v>11950.56</v>
      </c>
      <c r="F37" s="8">
        <v>17925.84</v>
      </c>
      <c r="G37" s="7"/>
    </row>
    <row r="38" spans="1:7" ht="13.5" customHeight="1">
      <c r="A38" s="7"/>
      <c r="B38" s="7"/>
      <c r="C38" s="9" t="s">
        <v>20</v>
      </c>
      <c r="D38" s="10">
        <f>SUM(D35:D37)</f>
        <v>3.5</v>
      </c>
      <c r="E38" s="8">
        <f t="shared" si="0"/>
        <v>13980.36857142857</v>
      </c>
      <c r="F38" s="10">
        <f>SUM(F35:F37)</f>
        <v>48931.28999999999</v>
      </c>
      <c r="G38" s="7"/>
    </row>
    <row r="39" spans="1:7" ht="13.5" customHeight="1">
      <c r="A39" s="12"/>
      <c r="B39" s="12"/>
      <c r="C39" s="14"/>
      <c r="D39" s="25"/>
      <c r="E39" s="26"/>
      <c r="F39" s="25"/>
      <c r="G39" s="12"/>
    </row>
    <row r="40" spans="1:7" ht="13.5" customHeight="1">
      <c r="A40" s="12"/>
      <c r="B40" s="12"/>
      <c r="C40" s="14"/>
      <c r="D40" s="25"/>
      <c r="E40" s="26"/>
      <c r="F40" s="25"/>
      <c r="G40" s="12"/>
    </row>
    <row r="41" spans="1:7" ht="13.5" customHeight="1">
      <c r="A41" s="12"/>
      <c r="B41" s="12"/>
      <c r="C41" s="27">
        <v>1</v>
      </c>
      <c r="D41" s="25"/>
      <c r="E41" s="26"/>
      <c r="F41" s="25"/>
      <c r="G41" s="12"/>
    </row>
    <row r="42" spans="1:7" ht="13.5" customHeight="1">
      <c r="A42" s="12"/>
      <c r="B42" s="12"/>
      <c r="C42" s="14"/>
      <c r="D42" s="25"/>
      <c r="E42" s="26"/>
      <c r="F42" s="25"/>
      <c r="G42" s="12"/>
    </row>
    <row r="43" spans="1:7" ht="13.5" customHeight="1">
      <c r="A43" s="12"/>
      <c r="B43" s="12"/>
      <c r="C43" s="14"/>
      <c r="D43" s="25"/>
      <c r="E43" s="26"/>
      <c r="F43" s="25"/>
      <c r="G43" s="12"/>
    </row>
    <row r="44" spans="1:7" ht="11.25">
      <c r="A44" s="28" t="s">
        <v>49</v>
      </c>
      <c r="B44" s="28"/>
      <c r="C44" s="7"/>
      <c r="D44" s="13"/>
      <c r="E44" s="8"/>
      <c r="F44" s="13"/>
      <c r="G44" s="7"/>
    </row>
    <row r="45" spans="1:7" ht="13.5" customHeight="1">
      <c r="A45" s="7"/>
      <c r="B45" s="7"/>
      <c r="C45" s="7" t="s">
        <v>25</v>
      </c>
      <c r="D45" s="8">
        <v>10</v>
      </c>
      <c r="E45" s="8">
        <f t="shared" si="0"/>
        <v>9897.842999999999</v>
      </c>
      <c r="F45" s="8">
        <v>98978.43</v>
      </c>
      <c r="G45" s="7"/>
    </row>
    <row r="46" spans="1:7" ht="13.5" customHeight="1">
      <c r="A46" s="7"/>
      <c r="B46" s="7"/>
      <c r="C46" s="9" t="s">
        <v>20</v>
      </c>
      <c r="D46" s="10">
        <f>SUM(D45)</f>
        <v>10</v>
      </c>
      <c r="E46" s="8">
        <f t="shared" si="0"/>
        <v>9897.842999999999</v>
      </c>
      <c r="F46" s="10">
        <f>SUM(F45)</f>
        <v>98978.43</v>
      </c>
      <c r="G46" s="7"/>
    </row>
    <row r="47" spans="1:7" ht="11.25">
      <c r="A47" s="28" t="s">
        <v>26</v>
      </c>
      <c r="B47" s="28"/>
      <c r="C47" s="7"/>
      <c r="D47" s="13"/>
      <c r="E47" s="8"/>
      <c r="F47" s="13"/>
      <c r="G47" s="7"/>
    </row>
    <row r="48" spans="1:7" ht="13.5" customHeight="1">
      <c r="A48" s="7"/>
      <c r="B48" s="7"/>
      <c r="C48" s="7" t="s">
        <v>60</v>
      </c>
      <c r="D48" s="8">
        <v>1</v>
      </c>
      <c r="E48" s="8">
        <f t="shared" si="0"/>
        <v>9032.4</v>
      </c>
      <c r="F48" s="8">
        <v>9032.4</v>
      </c>
      <c r="G48" s="7"/>
    </row>
    <row r="49" spans="1:7" ht="13.5" customHeight="1">
      <c r="A49" s="7"/>
      <c r="B49" s="7"/>
      <c r="C49" s="7" t="s">
        <v>27</v>
      </c>
      <c r="D49" s="8">
        <v>1.5</v>
      </c>
      <c r="E49" s="8">
        <f t="shared" si="0"/>
        <v>9032.4</v>
      </c>
      <c r="F49" s="8">
        <v>13548.6</v>
      </c>
      <c r="G49" s="7"/>
    </row>
    <row r="50" spans="1:7" ht="13.5" customHeight="1">
      <c r="A50" s="7"/>
      <c r="B50" s="7"/>
      <c r="C50" s="7" t="s">
        <v>28</v>
      </c>
      <c r="D50" s="8">
        <v>1</v>
      </c>
      <c r="E50" s="8">
        <f t="shared" si="0"/>
        <v>7990.2</v>
      </c>
      <c r="F50" s="8">
        <v>7990.2</v>
      </c>
      <c r="G50" s="7"/>
    </row>
    <row r="51" spans="1:7" ht="13.5" customHeight="1">
      <c r="A51" s="7"/>
      <c r="B51" s="7"/>
      <c r="C51" s="7" t="s">
        <v>29</v>
      </c>
      <c r="D51" s="8">
        <v>3</v>
      </c>
      <c r="E51" s="8">
        <f t="shared" si="0"/>
        <v>9171.36</v>
      </c>
      <c r="F51" s="8">
        <v>27514.08</v>
      </c>
      <c r="G51" s="7"/>
    </row>
    <row r="52" spans="1:7" ht="13.5" customHeight="1">
      <c r="A52" s="7"/>
      <c r="B52" s="7"/>
      <c r="C52" s="7" t="s">
        <v>30</v>
      </c>
      <c r="D52" s="8">
        <v>1.5</v>
      </c>
      <c r="E52" s="8">
        <f t="shared" si="0"/>
        <v>9032.4</v>
      </c>
      <c r="F52" s="8">
        <v>13548.6</v>
      </c>
      <c r="G52" s="7"/>
    </row>
    <row r="53" spans="1:7" ht="13.5" customHeight="1">
      <c r="A53" s="7"/>
      <c r="B53" s="7"/>
      <c r="C53" s="7" t="s">
        <v>31</v>
      </c>
      <c r="D53" s="8">
        <v>2.25</v>
      </c>
      <c r="E53" s="8">
        <f t="shared" si="0"/>
        <v>7781.759999999999</v>
      </c>
      <c r="F53" s="8">
        <v>17508.96</v>
      </c>
      <c r="G53" s="7"/>
    </row>
    <row r="54" spans="1:7" ht="13.5" customHeight="1">
      <c r="A54" s="7"/>
      <c r="B54" s="7"/>
      <c r="C54" s="9" t="s">
        <v>20</v>
      </c>
      <c r="D54" s="10">
        <f>SUM(D48:D53)</f>
        <v>10.25</v>
      </c>
      <c r="E54" s="8">
        <f t="shared" si="0"/>
        <v>8696.86243902439</v>
      </c>
      <c r="F54" s="10">
        <f>SUM(F48:F53)</f>
        <v>89142.84</v>
      </c>
      <c r="G54" s="7"/>
    </row>
    <row r="55" spans="1:7" ht="12" customHeight="1">
      <c r="A55" s="7"/>
      <c r="B55" s="7"/>
      <c r="C55" s="11" t="s">
        <v>32</v>
      </c>
      <c r="D55" s="10">
        <f>D54+D46+D38+D33+D26</f>
        <v>53.25</v>
      </c>
      <c r="E55" s="10"/>
      <c r="F55" s="10">
        <f>F54+F46+F38+F33+F26</f>
        <v>799481</v>
      </c>
      <c r="G55" s="7"/>
    </row>
    <row r="56" spans="1:7" ht="11.25">
      <c r="A56" s="12"/>
      <c r="B56" s="12"/>
      <c r="C56" s="14"/>
      <c r="D56" s="14"/>
      <c r="E56" s="14"/>
      <c r="F56" s="14"/>
      <c r="G56" s="12"/>
    </row>
    <row r="58" spans="1:7" ht="11.25">
      <c r="A58" t="s">
        <v>63</v>
      </c>
      <c r="G58" t="s">
        <v>64</v>
      </c>
    </row>
    <row r="61" spans="1:7" ht="11.25">
      <c r="A61" t="s">
        <v>34</v>
      </c>
      <c r="G61" t="s">
        <v>38</v>
      </c>
    </row>
    <row r="64" spans="1:7" ht="11.25">
      <c r="A64" t="s">
        <v>39</v>
      </c>
      <c r="G64" t="s">
        <v>40</v>
      </c>
    </row>
    <row r="67" spans="1:7" ht="11.25">
      <c r="A67" t="s">
        <v>35</v>
      </c>
      <c r="G67" t="s">
        <v>37</v>
      </c>
    </row>
    <row r="70" spans="1:7" ht="11.25">
      <c r="A70" t="s">
        <v>36</v>
      </c>
      <c r="G70" t="s">
        <v>62</v>
      </c>
    </row>
    <row r="73" ht="11.25">
      <c r="A73" t="s">
        <v>0</v>
      </c>
    </row>
    <row r="75" spans="1:7" ht="11.25">
      <c r="A75" t="s">
        <v>48</v>
      </c>
      <c r="G75" t="s">
        <v>46</v>
      </c>
    </row>
    <row r="92" ht="11.25">
      <c r="C92" s="22">
        <v>2</v>
      </c>
    </row>
  </sheetData>
  <sheetProtection/>
  <mergeCells count="13">
    <mergeCell ref="B9:E9"/>
    <mergeCell ref="A10:F10"/>
    <mergeCell ref="E1:G1"/>
    <mergeCell ref="B12:C12"/>
    <mergeCell ref="F6:F7"/>
    <mergeCell ref="F8:F9"/>
    <mergeCell ref="A44:B44"/>
    <mergeCell ref="A47:B47"/>
    <mergeCell ref="A13:D13"/>
    <mergeCell ref="A18:B18"/>
    <mergeCell ref="A21:B21"/>
    <mergeCell ref="A27:B27"/>
    <mergeCell ref="A34:B34"/>
  </mergeCells>
  <printOptions/>
  <pageMargins left="0.984251968503937" right="0" top="0.3937007874015748" bottom="0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2</cp:lastModifiedBy>
  <cp:lastPrinted>2012-03-14T13:59:23Z</cp:lastPrinted>
  <dcterms:created xsi:type="dcterms:W3CDTF">2012-01-19T17:39:01Z</dcterms:created>
  <dcterms:modified xsi:type="dcterms:W3CDTF">2012-04-26T07:15:18Z</dcterms:modified>
  <cp:category/>
  <cp:version/>
  <cp:contentType/>
  <cp:contentStatus/>
</cp:coreProperties>
</file>